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oja 1" sheetId="1" state="visible" r:id="rId2"/>
    <sheet name="Hoja2" sheetId="2" state="visible" r:id="rId3"/>
    <sheet name="Hoja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<sst xmlns="http://schemas.openxmlformats.org/spreadsheetml/2006/main" count="291" uniqueCount="144">
  <si>
    <t xml:space="preserve">Estudiante</t>
  </si>
  <si>
    <t xml:space="preserve">No. Control</t>
  </si>
  <si>
    <t xml:space="preserve">Sem.</t>
  </si>
  <si>
    <t xml:space="preserve">Curso</t>
  </si>
  <si>
    <t xml:space="preserve">Plan Estudios</t>
  </si>
  <si>
    <t xml:space="preserve">Global</t>
  </si>
  <si>
    <t xml:space="preserve">Caso</t>
  </si>
  <si>
    <t xml:space="preserve">ALBAVERA SANTES JONATHAN</t>
  </si>
  <si>
    <t xml:space="preserve">22090581</t>
  </si>
  <si>
    <t xml:space="preserve">7</t>
  </si>
  <si>
    <t xml:space="preserve">CN</t>
  </si>
  <si>
    <t xml:space="preserve">ISIC-2010-224</t>
  </si>
  <si>
    <t xml:space="preserve">No</t>
  </si>
  <si>
    <t xml:space="preserve">ALCOCER CARRILLO ANDREA LIZETH</t>
  </si>
  <si>
    <t xml:space="preserve">22090583</t>
  </si>
  <si>
    <t xml:space="preserve">ANTUNEZ CORTES BRENDA</t>
  </si>
  <si>
    <t xml:space="preserve">21090134</t>
  </si>
  <si>
    <t xml:space="preserve">10</t>
  </si>
  <si>
    <t xml:space="preserve">ARTEAGA ARTEAGA ABRAHAM</t>
  </si>
  <si>
    <t xml:space="preserve">22090588</t>
  </si>
  <si>
    <t xml:space="preserve">BAHENA VAZQUEZ EMMANUEL</t>
  </si>
  <si>
    <t xml:space="preserve">21090958</t>
  </si>
  <si>
    <t xml:space="preserve">9</t>
  </si>
  <si>
    <t xml:space="preserve">BARBOSA AGUILAR YAMIL</t>
  </si>
  <si>
    <t xml:space="preserve">22090597</t>
  </si>
  <si>
    <t xml:space="preserve">CAPISTRAN SANCHEZ JAFET JOSAFAT</t>
  </si>
  <si>
    <t xml:space="preserve">21090973</t>
  </si>
  <si>
    <t xml:space="preserve">RC</t>
  </si>
  <si>
    <t xml:space="preserve">CARPIO HERNANDEZ YATZIL ACAIS</t>
  </si>
  <si>
    <t xml:space="preserve">22090604</t>
  </si>
  <si>
    <t xml:space="preserve">CARRILLO CONTRERAS LUIS AXEL</t>
  </si>
  <si>
    <t xml:space="preserve">21090977</t>
  </si>
  <si>
    <t xml:space="preserve">CARRILLO ROMAN JUAN PABLO</t>
  </si>
  <si>
    <t xml:space="preserve">21090979</t>
  </si>
  <si>
    <t xml:space="preserve">CASTAÑEDA JUAREZ ARANZA</t>
  </si>
  <si>
    <t xml:space="preserve">22090606</t>
  </si>
  <si>
    <t xml:space="preserve">CORONA RAMOS KEVIN YUKIEL</t>
  </si>
  <si>
    <t xml:space="preserve">22090612</t>
  </si>
  <si>
    <t xml:space="preserve">DÍAZ JORGE LUIS DAVID</t>
  </si>
  <si>
    <t xml:space="preserve">C21090028</t>
  </si>
  <si>
    <t xml:space="preserve">8</t>
  </si>
  <si>
    <t xml:space="preserve">DOMINGUEZ LOPEZ EDGAR</t>
  </si>
  <si>
    <t xml:space="preserve">22090621</t>
  </si>
  <si>
    <t xml:space="preserve">EUGENIO MORALES JOSE GABRIEL</t>
  </si>
  <si>
    <t xml:space="preserve">22090626</t>
  </si>
  <si>
    <t xml:space="preserve">FELIPE RAMOS XIMENA</t>
  </si>
  <si>
    <t xml:space="preserve">21090997</t>
  </si>
  <si>
    <t xml:space="preserve">FLORES RAMIREZ ALMA</t>
  </si>
  <si>
    <t xml:space="preserve">22090633</t>
  </si>
  <si>
    <t xml:space="preserve">GALINDO CORDOVA JAQUELINE</t>
  </si>
  <si>
    <t xml:space="preserve">22090634</t>
  </si>
  <si>
    <t xml:space="preserve">GARCIA PADILLA EMILIANO</t>
  </si>
  <si>
    <t xml:space="preserve">20091094</t>
  </si>
  <si>
    <t xml:space="preserve">11</t>
  </si>
  <si>
    <t xml:space="preserve">E</t>
  </si>
  <si>
    <t xml:space="preserve">GARCIA TORRES NIREL</t>
  </si>
  <si>
    <t xml:space="preserve">22090641</t>
  </si>
  <si>
    <t xml:space="preserve">GONZALEZ DIAZ EDUARDO TLACAELEL</t>
  </si>
  <si>
    <t xml:space="preserve">22090648</t>
  </si>
  <si>
    <t xml:space="preserve">JIMENEZ ARIZMENDI LUIS JAVIER</t>
  </si>
  <si>
    <t xml:space="preserve">20091113</t>
  </si>
  <si>
    <t xml:space="preserve">JIMENEZ JORGE ADRIANA</t>
  </si>
  <si>
    <t xml:space="preserve">21091034</t>
  </si>
  <si>
    <t xml:space="preserve">LOPEZ SEVILLA DIEGO ARTURO</t>
  </si>
  <si>
    <t xml:space="preserve">21091042</t>
  </si>
  <si>
    <t xml:space="preserve">MARTINEZ SALINAS ZURISADAI</t>
  </si>
  <si>
    <t xml:space="preserve">20091128</t>
  </si>
  <si>
    <t xml:space="preserve">MENDOZA MARQUEZ BRIAN JOSHUA</t>
  </si>
  <si>
    <t xml:space="preserve">21091054</t>
  </si>
  <si>
    <t xml:space="preserve">MORENO APAEZ FABRIZIO</t>
  </si>
  <si>
    <t xml:space="preserve">22090699</t>
  </si>
  <si>
    <t xml:space="preserve">ORTIZ SERRANO AMERICA DAFNA</t>
  </si>
  <si>
    <t xml:space="preserve">22090710</t>
  </si>
  <si>
    <t xml:space="preserve">PERDOMO JIMENEZ HAZEL ALEJANDRO</t>
  </si>
  <si>
    <t xml:space="preserve">22090716</t>
  </si>
  <si>
    <t xml:space="preserve">PÉREZ LEYVA JESÚS ANTONIO</t>
  </si>
  <si>
    <t xml:space="preserve">21090144</t>
  </si>
  <si>
    <t xml:space="preserve">PIEDRAS COAPANGO RICARDO</t>
  </si>
  <si>
    <t xml:space="preserve">22090720</t>
  </si>
  <si>
    <t xml:space="preserve">POLICARPO GUZMAN LUIS FERNANDO</t>
  </si>
  <si>
    <t xml:space="preserve">21091072</t>
  </si>
  <si>
    <t xml:space="preserve">POPOCA MORAN JOVAN</t>
  </si>
  <si>
    <t xml:space="preserve">22090725</t>
  </si>
  <si>
    <t xml:space="preserve">ROMAN CARRILLO LEONARDO</t>
  </si>
  <si>
    <t xml:space="preserve">22090088</t>
  </si>
  <si>
    <t xml:space="preserve">SAMANO FUENTES FATIMA</t>
  </si>
  <si>
    <t xml:space="preserve">C22090491</t>
  </si>
  <si>
    <t xml:space="preserve">6</t>
  </si>
  <si>
    <t xml:space="preserve">SANTIAGO GARCIA CHRISTOPHER RAFAEL</t>
  </si>
  <si>
    <t xml:space="preserve">22090753</t>
  </si>
  <si>
    <t xml:space="preserve">SERAFIN RUVALCABA RICARDO</t>
  </si>
  <si>
    <t xml:space="preserve">21091101</t>
  </si>
  <si>
    <t xml:space="preserve">VELAZQUEZ CHAZARES LILITH URSULA BEATRIZ</t>
  </si>
  <si>
    <t xml:space="preserve">21091117</t>
  </si>
  <si>
    <t xml:space="preserve">VILLANUEVA PEREZ JACOB</t>
  </si>
  <si>
    <t xml:space="preserve">21091127</t>
  </si>
  <si>
    <t xml:space="preserve">Determinación de caras visibles y ocultas de un cubo</t>
  </si>
  <si>
    <t xml:space="preserve">Vértices de cubo</t>
  </si>
  <si>
    <t xml:space="preserve">Vectores del plano</t>
  </si>
  <si>
    <t xml:space="preserve">Vector Normal (Vn)</t>
  </si>
  <si>
    <t xml:space="preserve">Vector Observador</t>
  </si>
  <si>
    <t xml:space="preserve">Cara visible ?</t>
  </si>
  <si>
    <t xml:space="preserve">Cara</t>
  </si>
  <si>
    <t xml:space="preserve">Vértice</t>
  </si>
  <si>
    <t xml:space="preserve">x</t>
  </si>
  <si>
    <t xml:space="preserve">y</t>
  </si>
  <si>
    <t xml:space="preserve">z</t>
  </si>
  <si>
    <t xml:space="preserve">de la cara</t>
  </si>
  <si>
    <t xml:space="preserve">v2xv1</t>
  </si>
  <si>
    <t xml:space="preserve">Vobs=P-R</t>
  </si>
  <si>
    <t xml:space="preserve">Vn.Vobs</t>
  </si>
  <si>
    <t xml:space="preserve">Vn.Vobs&lt;0</t>
  </si>
  <si>
    <t xml:space="preserve">P0</t>
  </si>
  <si>
    <t xml:space="preserve">v2=P2-P0</t>
  </si>
  <si>
    <t xml:space="preserve">P0-R</t>
  </si>
  <si>
    <t xml:space="preserve">0-1-2-3</t>
  </si>
  <si>
    <t xml:space="preserve">P1</t>
  </si>
  <si>
    <t xml:space="preserve">v1=P1-P0</t>
  </si>
  <si>
    <t xml:space="preserve">P2</t>
  </si>
  <si>
    <t xml:space="preserve">v2=P6-P1</t>
  </si>
  <si>
    <t xml:space="preserve">P1-R</t>
  </si>
  <si>
    <t xml:space="preserve">1-5-6-2</t>
  </si>
  <si>
    <t xml:space="preserve">P3</t>
  </si>
  <si>
    <t xml:space="preserve">v1=P5-P1</t>
  </si>
  <si>
    <t xml:space="preserve">P4</t>
  </si>
  <si>
    <t xml:space="preserve">v2=P7-P2</t>
  </si>
  <si>
    <t xml:space="preserve">P2-R</t>
  </si>
  <si>
    <t xml:space="preserve">2-6-7-3</t>
  </si>
  <si>
    <t xml:space="preserve">P5</t>
  </si>
  <si>
    <t xml:space="preserve">v1=P6-P2</t>
  </si>
  <si>
    <t xml:space="preserve">P6</t>
  </si>
  <si>
    <t xml:space="preserve">v2=P6-P4</t>
  </si>
  <si>
    <t xml:space="preserve">P4-R</t>
  </si>
  <si>
    <t xml:space="preserve">4-7-6-5</t>
  </si>
  <si>
    <t xml:space="preserve">P7</t>
  </si>
  <si>
    <t xml:space="preserve">v1=P7-P4</t>
  </si>
  <si>
    <t xml:space="preserve">Posición Cámara</t>
  </si>
  <si>
    <t xml:space="preserve">v2=P7-P0</t>
  </si>
  <si>
    <t xml:space="preserve">0-3-7-4</t>
  </si>
  <si>
    <t xml:space="preserve">R</t>
  </si>
  <si>
    <t xml:space="preserve">v1=P3-P0</t>
  </si>
  <si>
    <t xml:space="preserve">v2=P5-P0</t>
  </si>
  <si>
    <t xml:space="preserve">0-4-5-1</t>
  </si>
  <si>
    <t xml:space="preserve">v1=P4-P0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</si>
</sst>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4"/>
      <name val="Arial"/>
      <family val="0"/>
    </font>
    <font>
      <b val="true"/>
      <sz val="10"/>
      <color rgb="FFE8F2A1"/>
      <name val="Arial"/>
      <family val="0"/>
    </font>
    <font>
      <b val="true"/>
      <sz val="12"/>
      <color rgb="FFE8F2A1"/>
      <name val="Arial"/>
      <family val="0"/>
    </font>
    <font>
      <sz val="12"/>
      <name val="Arial"/>
      <family val="0"/>
    </font>
    <font>
      <sz val="10"/>
      <color rgb="FFF6F9D4"/>
      <name val="Arial"/>
      <family val="0"/>
    </font>
    <font>
      <i val="true"/>
      <sz val="8"/>
      <name val="Arial"/>
      <family val="0"/>
    </font>
  </fonts>
  <fills count="8">
    <fill>
      <patternFill patternType="none"/>
    </fill>
    <fill>
      <patternFill patternType="gray125"/>
    </fill>
    <fill>
      <patternFill patternType="solid">
        <fgColor rgb="FFBBE33D"/>
        <bgColor rgb="FFE8F2A1"/>
      </patternFill>
    </fill>
    <fill>
      <patternFill patternType="solid">
        <fgColor rgb="FF468A1A"/>
        <bgColor rgb="FF808000"/>
      </patternFill>
    </fill>
    <fill>
      <patternFill patternType="solid">
        <fgColor rgb="FFF7D1D5"/>
        <bgColor rgb="FFDDDDDD"/>
      </patternFill>
    </fill>
    <fill>
      <patternFill patternType="solid">
        <fgColor rgb="FFE8F2A1"/>
        <bgColor rgb="FFF6F9D4"/>
      </patternFill>
    </fill>
    <fill>
      <patternFill patternType="solid">
        <fgColor rgb="FFDDDDDD"/>
        <bgColor rgb="FFF7D1D5"/>
      </patternFill>
    </fill>
    <fill>
      <patternFill patternType="solid">
        <fgColor rgb="FF87D3E7"/>
        <bgColor rgb="FFC0C0C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7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9D4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E8F2A1"/>
      <rgbColor rgb="FF87D3E7"/>
      <rgbColor rgb="FFFF99CC"/>
      <rgbColor rgb="FFCC99FF"/>
      <rgbColor rgb="FFF7D1D5"/>
      <rgbColor rgb="FF3366FF"/>
      <rgbColor rgb="FF33CCCC"/>
      <rgbColor rgb="FFBBE33D"/>
      <rgbColor rgb="FFFFCC00"/>
      <rgbColor rgb="FFFF9900"/>
      <rgbColor rgb="FFFF6600"/>
      <rgbColor rgb="FF666699"/>
      <rgbColor rgb="FF969696"/>
      <rgbColor rgb="FF003366"/>
      <rgbColor rgb="FF468A1A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489600</xdr:colOff>
      <xdr:row>13</xdr:row>
      <xdr:rowOff>29520</xdr:rowOff>
    </xdr:from>
    <xdr:to>
      <xdr:col>2</xdr:col>
      <xdr:colOff>201240</xdr:colOff>
      <xdr:row>14</xdr:row>
      <xdr:rowOff>134640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489600" y="2806200"/>
          <a:ext cx="680760" cy="32112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40"/>
  <sheetViews>
    <sheetView showFormulas="false" showGridLines="true" showRowColHeaders="true" showZeros="true" rightToLeft="false" tabSelected="false" showOutlineSymbols="true" defaultGridColor="true" view="normal" topLeftCell="A1" colorId="64" zoomScale="168" zoomScaleNormal="168" zoomScalePageLayoutView="100" workbookViewId="0">
      <selection pane="topLeft" activeCell="G1" activeCellId="0" sqref="G1"/>
    </sheetView>
  </sheetViews>
  <sheetFormatPr defaultColWidth="9.0546875" defaultRowHeight="12.75" zeroHeight="false" outlineLevelRow="0" outlineLevelCol="0"/>
  <cols>
    <col collapsed="false" customWidth="true" hidden="false" outlineLevel="0" max="1" min="1" style="1" width="39.93"/>
    <col collapsed="false" customWidth="true" hidden="false" outlineLevel="0" max="2" min="2" style="1" width="12.96"/>
    <col collapsed="false" customWidth="true" hidden="true" outlineLevel="0" max="3" min="3" style="1" width="5.96"/>
    <col collapsed="false" customWidth="true" hidden="true" outlineLevel="0" max="4" min="4" style="1" width="6.96"/>
    <col collapsed="false" customWidth="true" hidden="true" outlineLevel="0" max="5" min="5" style="1" width="14.96"/>
    <col collapsed="false" customWidth="true" hidden="true" outlineLevel="0" max="6" min="6" style="1" width="7.96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customFormat="false" ht="14.65" hidden="false" customHeight="false" outlineLevel="0" collapsed="false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  <c r="F2" s="1" t="s">
        <v>12</v>
      </c>
      <c r="G2" s="3" t="n">
        <v>12</v>
      </c>
    </row>
    <row r="3" customFormat="false" ht="14.65" hidden="false" customHeight="false" outlineLevel="0" collapsed="false">
      <c r="A3" s="1" t="s">
        <v>13</v>
      </c>
      <c r="B3" s="1" t="s">
        <v>14</v>
      </c>
      <c r="C3" s="1" t="s">
        <v>9</v>
      </c>
      <c r="D3" s="1" t="s">
        <v>10</v>
      </c>
      <c r="E3" s="1" t="s">
        <v>11</v>
      </c>
      <c r="F3" s="1" t="s">
        <v>12</v>
      </c>
      <c r="G3" s="3" t="n">
        <v>13</v>
      </c>
    </row>
    <row r="4" customFormat="false" ht="14.65" hidden="false" customHeight="false" outlineLevel="0" collapsed="false">
      <c r="A4" s="1" t="s">
        <v>15</v>
      </c>
      <c r="B4" s="1" t="s">
        <v>16</v>
      </c>
      <c r="C4" s="1" t="s">
        <v>17</v>
      </c>
      <c r="D4" s="1" t="s">
        <v>10</v>
      </c>
      <c r="E4" s="1" t="s">
        <v>11</v>
      </c>
      <c r="F4" s="1" t="s">
        <v>12</v>
      </c>
      <c r="G4" s="3" t="n">
        <v>14</v>
      </c>
    </row>
    <row r="5" customFormat="false" ht="14.65" hidden="false" customHeight="false" outlineLevel="0" collapsed="false">
      <c r="A5" s="1" t="s">
        <v>18</v>
      </c>
      <c r="B5" s="1" t="s">
        <v>19</v>
      </c>
      <c r="C5" s="1" t="s">
        <v>9</v>
      </c>
      <c r="D5" s="1" t="s">
        <v>10</v>
      </c>
      <c r="E5" s="1" t="s">
        <v>11</v>
      </c>
      <c r="F5" s="1" t="s">
        <v>12</v>
      </c>
      <c r="G5" s="3" t="n">
        <v>15</v>
      </c>
    </row>
    <row r="6" customFormat="false" ht="14.65" hidden="false" customHeight="false" outlineLevel="0" collapsed="false">
      <c r="A6" s="1" t="s">
        <v>20</v>
      </c>
      <c r="B6" s="1" t="s">
        <v>21</v>
      </c>
      <c r="C6" s="1" t="s">
        <v>22</v>
      </c>
      <c r="D6" s="1" t="s">
        <v>10</v>
      </c>
      <c r="E6" s="1" t="s">
        <v>11</v>
      </c>
      <c r="F6" s="1" t="s">
        <v>12</v>
      </c>
      <c r="G6" s="3" t="n">
        <v>16</v>
      </c>
    </row>
    <row r="7" customFormat="false" ht="14.65" hidden="false" customHeight="false" outlineLevel="0" collapsed="false">
      <c r="A7" s="1" t="s">
        <v>23</v>
      </c>
      <c r="B7" s="1" t="s">
        <v>24</v>
      </c>
      <c r="C7" s="1" t="s">
        <v>9</v>
      </c>
      <c r="D7" s="1" t="s">
        <v>10</v>
      </c>
      <c r="E7" s="1" t="s">
        <v>11</v>
      </c>
      <c r="F7" s="1" t="s">
        <v>12</v>
      </c>
      <c r="G7" s="3" t="n">
        <v>17</v>
      </c>
    </row>
    <row r="8" customFormat="false" ht="14.65" hidden="false" customHeight="false" outlineLevel="0" collapsed="false">
      <c r="A8" s="1" t="s">
        <v>25</v>
      </c>
      <c r="B8" s="1" t="s">
        <v>26</v>
      </c>
      <c r="C8" s="1" t="s">
        <v>22</v>
      </c>
      <c r="D8" s="1" t="s">
        <v>27</v>
      </c>
      <c r="E8" s="1" t="s">
        <v>11</v>
      </c>
      <c r="F8" s="1" t="s">
        <v>12</v>
      </c>
      <c r="G8" s="3" t="n">
        <v>18</v>
      </c>
    </row>
    <row r="9" customFormat="false" ht="14.65" hidden="false" customHeight="false" outlineLevel="0" collapsed="false">
      <c r="A9" s="1" t="s">
        <v>28</v>
      </c>
      <c r="B9" s="1" t="s">
        <v>29</v>
      </c>
      <c r="C9" s="1" t="s">
        <v>9</v>
      </c>
      <c r="D9" s="1" t="s">
        <v>10</v>
      </c>
      <c r="E9" s="1" t="s">
        <v>11</v>
      </c>
      <c r="F9" s="1" t="s">
        <v>12</v>
      </c>
      <c r="G9" s="3" t="n">
        <v>20</v>
      </c>
    </row>
    <row r="10" customFormat="false" ht="14.65" hidden="false" customHeight="false" outlineLevel="0" collapsed="false">
      <c r="A10" s="1" t="s">
        <v>30</v>
      </c>
      <c r="B10" s="1" t="s">
        <v>31</v>
      </c>
      <c r="C10" s="1" t="s">
        <v>22</v>
      </c>
      <c r="D10" s="1" t="s">
        <v>10</v>
      </c>
      <c r="E10" s="1" t="s">
        <v>11</v>
      </c>
      <c r="F10" s="1" t="s">
        <v>12</v>
      </c>
      <c r="G10" s="3" t="n">
        <v>11</v>
      </c>
    </row>
    <row r="11" customFormat="false" ht="14.65" hidden="false" customHeight="false" outlineLevel="0" collapsed="false">
      <c r="A11" s="1" t="s">
        <v>32</v>
      </c>
      <c r="B11" s="1" t="s">
        <v>33</v>
      </c>
      <c r="C11" s="1" t="s">
        <v>22</v>
      </c>
      <c r="D11" s="1" t="s">
        <v>27</v>
      </c>
      <c r="E11" s="1" t="s">
        <v>11</v>
      </c>
      <c r="F11" s="1" t="s">
        <v>12</v>
      </c>
      <c r="G11" s="3" t="n">
        <v>32</v>
      </c>
    </row>
    <row r="12" customFormat="false" ht="14.65" hidden="false" customHeight="false" outlineLevel="0" collapsed="false">
      <c r="A12" s="1" t="s">
        <v>34</v>
      </c>
      <c r="B12" s="1" t="s">
        <v>35</v>
      </c>
      <c r="C12" s="1" t="s">
        <v>9</v>
      </c>
      <c r="D12" s="1" t="s">
        <v>10</v>
      </c>
      <c r="E12" s="1" t="s">
        <v>11</v>
      </c>
      <c r="F12" s="1" t="s">
        <v>12</v>
      </c>
      <c r="G12" s="3" t="n">
        <v>33</v>
      </c>
    </row>
    <row r="13" customFormat="false" ht="14.65" hidden="false" customHeight="false" outlineLevel="0" collapsed="false">
      <c r="A13" s="1" t="s">
        <v>36</v>
      </c>
      <c r="B13" s="1" t="s">
        <v>37</v>
      </c>
      <c r="C13" s="1" t="s">
        <v>9</v>
      </c>
      <c r="D13" s="1" t="s">
        <v>10</v>
      </c>
      <c r="E13" s="1" t="s">
        <v>11</v>
      </c>
      <c r="F13" s="1" t="s">
        <v>12</v>
      </c>
      <c r="G13" s="3" t="n">
        <v>34</v>
      </c>
    </row>
    <row r="14" customFormat="false" ht="14.65" hidden="false" customHeight="false" outlineLevel="0" collapsed="false">
      <c r="A14" s="1" t="s">
        <v>38</v>
      </c>
      <c r="B14" s="1" t="s">
        <v>39</v>
      </c>
      <c r="C14" s="1" t="s">
        <v>40</v>
      </c>
      <c r="D14" s="1" t="s">
        <v>10</v>
      </c>
      <c r="E14" s="1" t="s">
        <v>11</v>
      </c>
      <c r="F14" s="1" t="s">
        <v>12</v>
      </c>
      <c r="G14" s="3" t="n">
        <v>22</v>
      </c>
    </row>
    <row r="15" customFormat="false" ht="14.65" hidden="false" customHeight="false" outlineLevel="0" collapsed="false">
      <c r="A15" s="1" t="s">
        <v>41</v>
      </c>
      <c r="B15" s="1" t="s">
        <v>42</v>
      </c>
      <c r="C15" s="1" t="s">
        <v>9</v>
      </c>
      <c r="D15" s="1" t="s">
        <v>10</v>
      </c>
      <c r="E15" s="1" t="s">
        <v>11</v>
      </c>
      <c r="F15" s="1" t="s">
        <v>12</v>
      </c>
      <c r="G15" s="3" t="n">
        <v>42</v>
      </c>
    </row>
    <row r="16" customFormat="false" ht="14.65" hidden="false" customHeight="false" outlineLevel="0" collapsed="false">
      <c r="A16" s="1" t="s">
        <v>43</v>
      </c>
      <c r="B16" s="1" t="s">
        <v>44</v>
      </c>
      <c r="C16" s="1" t="s">
        <v>9</v>
      </c>
      <c r="D16" s="1" t="s">
        <v>10</v>
      </c>
      <c r="E16" s="1" t="s">
        <v>11</v>
      </c>
      <c r="F16" s="1" t="s">
        <v>12</v>
      </c>
      <c r="G16" s="3" t="n">
        <v>46</v>
      </c>
    </row>
    <row r="17" customFormat="false" ht="14.65" hidden="false" customHeight="false" outlineLevel="0" collapsed="false">
      <c r="A17" s="1" t="s">
        <v>45</v>
      </c>
      <c r="B17" s="1" t="s">
        <v>46</v>
      </c>
      <c r="C17" s="1" t="s">
        <v>22</v>
      </c>
      <c r="D17" s="1" t="s">
        <v>10</v>
      </c>
      <c r="E17" s="1" t="s">
        <v>11</v>
      </c>
      <c r="F17" s="1" t="s">
        <v>12</v>
      </c>
      <c r="G17" s="3" t="n">
        <v>45</v>
      </c>
    </row>
    <row r="18" customFormat="false" ht="14.65" hidden="false" customHeight="false" outlineLevel="0" collapsed="false">
      <c r="A18" s="1" t="s">
        <v>47</v>
      </c>
      <c r="B18" s="1" t="s">
        <v>48</v>
      </c>
      <c r="C18" s="1" t="s">
        <v>9</v>
      </c>
      <c r="D18" s="1" t="s">
        <v>10</v>
      </c>
      <c r="E18" s="1" t="s">
        <v>11</v>
      </c>
      <c r="F18" s="1" t="s">
        <v>12</v>
      </c>
      <c r="G18" s="3" t="n">
        <v>50</v>
      </c>
    </row>
    <row r="19" customFormat="false" ht="14.65" hidden="false" customHeight="false" outlineLevel="0" collapsed="false">
      <c r="A19" s="1" t="s">
        <v>49</v>
      </c>
      <c r="B19" s="1" t="s">
        <v>50</v>
      </c>
      <c r="C19" s="1" t="s">
        <v>9</v>
      </c>
      <c r="D19" s="1" t="s">
        <v>10</v>
      </c>
      <c r="E19" s="1" t="s">
        <v>11</v>
      </c>
      <c r="F19" s="1" t="s">
        <v>12</v>
      </c>
      <c r="G19" s="3" t="n">
        <v>60</v>
      </c>
    </row>
    <row r="20" customFormat="false" ht="14.65" hidden="false" customHeight="false" outlineLevel="0" collapsed="false">
      <c r="A20" s="1" t="s">
        <v>51</v>
      </c>
      <c r="B20" s="1" t="s">
        <v>52</v>
      </c>
      <c r="C20" s="1" t="s">
        <v>53</v>
      </c>
      <c r="D20" s="1" t="s">
        <v>54</v>
      </c>
      <c r="E20" s="1" t="s">
        <v>11</v>
      </c>
      <c r="F20" s="1" t="s">
        <v>12</v>
      </c>
      <c r="G20" s="3" t="n">
        <v>57</v>
      </c>
    </row>
    <row r="21" customFormat="false" ht="14.65" hidden="false" customHeight="false" outlineLevel="0" collapsed="false">
      <c r="A21" s="1" t="s">
        <v>55</v>
      </c>
      <c r="B21" s="1" t="s">
        <v>56</v>
      </c>
      <c r="C21" s="1" t="s">
        <v>9</v>
      </c>
      <c r="D21" s="1" t="s">
        <v>10</v>
      </c>
      <c r="E21" s="1" t="s">
        <v>11</v>
      </c>
      <c r="F21" s="1" t="s">
        <v>12</v>
      </c>
      <c r="G21" s="3" t="n">
        <v>70</v>
      </c>
    </row>
    <row r="22" customFormat="false" ht="14.65" hidden="false" customHeight="false" outlineLevel="0" collapsed="false">
      <c r="A22" s="1" t="s">
        <v>57</v>
      </c>
      <c r="B22" s="1" t="s">
        <v>58</v>
      </c>
      <c r="C22" s="1" t="s">
        <v>9</v>
      </c>
      <c r="D22" s="1" t="s">
        <v>10</v>
      </c>
      <c r="E22" s="1" t="s">
        <v>11</v>
      </c>
      <c r="F22" s="1" t="s">
        <v>12</v>
      </c>
      <c r="G22" s="3" t="n">
        <v>71</v>
      </c>
    </row>
    <row r="23" customFormat="false" ht="14.65" hidden="false" customHeight="false" outlineLevel="0" collapsed="false">
      <c r="A23" s="1" t="s">
        <v>59</v>
      </c>
      <c r="B23" s="1" t="s">
        <v>60</v>
      </c>
      <c r="C23" s="1" t="s">
        <v>53</v>
      </c>
      <c r="D23" s="1" t="s">
        <v>27</v>
      </c>
      <c r="E23" s="1" t="s">
        <v>11</v>
      </c>
      <c r="F23" s="1" t="s">
        <v>12</v>
      </c>
      <c r="G23" s="3" t="n">
        <v>73</v>
      </c>
    </row>
    <row r="24" customFormat="false" ht="14.65" hidden="false" customHeight="false" outlineLevel="0" collapsed="false">
      <c r="A24" s="1" t="s">
        <v>61</v>
      </c>
      <c r="B24" s="1" t="s">
        <v>62</v>
      </c>
      <c r="C24" s="1" t="s">
        <v>22</v>
      </c>
      <c r="D24" s="1" t="s">
        <v>27</v>
      </c>
      <c r="E24" s="1" t="s">
        <v>11</v>
      </c>
      <c r="F24" s="1" t="s">
        <v>12</v>
      </c>
      <c r="G24" s="3" t="n">
        <v>4</v>
      </c>
    </row>
    <row r="25" customFormat="false" ht="14.65" hidden="false" customHeight="false" outlineLevel="0" collapsed="false">
      <c r="A25" s="1" t="s">
        <v>63</v>
      </c>
      <c r="B25" s="1" t="s">
        <v>64</v>
      </c>
      <c r="C25" s="1" t="s">
        <v>22</v>
      </c>
      <c r="D25" s="1" t="s">
        <v>10</v>
      </c>
      <c r="E25" s="1" t="s">
        <v>11</v>
      </c>
      <c r="F25" s="1" t="s">
        <v>12</v>
      </c>
      <c r="G25" s="3" t="n">
        <v>19</v>
      </c>
    </row>
    <row r="26" customFormat="false" ht="14.65" hidden="false" customHeight="false" outlineLevel="0" collapsed="false">
      <c r="A26" s="1" t="s">
        <v>65</v>
      </c>
      <c r="B26" s="1" t="s">
        <v>66</v>
      </c>
      <c r="C26" s="1" t="s">
        <v>53</v>
      </c>
      <c r="D26" s="1" t="s">
        <v>10</v>
      </c>
      <c r="E26" s="1" t="s">
        <v>11</v>
      </c>
      <c r="F26" s="1" t="s">
        <v>12</v>
      </c>
      <c r="G26" s="3" t="n">
        <v>6</v>
      </c>
    </row>
    <row r="27" customFormat="false" ht="14.65" hidden="false" customHeight="false" outlineLevel="0" collapsed="false">
      <c r="A27" s="1" t="s">
        <v>67</v>
      </c>
      <c r="B27" s="1" t="s">
        <v>68</v>
      </c>
      <c r="C27" s="1" t="s">
        <v>22</v>
      </c>
      <c r="D27" s="1" t="s">
        <v>10</v>
      </c>
      <c r="E27" s="1" t="s">
        <v>11</v>
      </c>
      <c r="F27" s="1" t="s">
        <v>12</v>
      </c>
      <c r="G27" s="3" t="n">
        <v>1</v>
      </c>
    </row>
    <row r="28" customFormat="false" ht="14.65" hidden="false" customHeight="false" outlineLevel="0" collapsed="false">
      <c r="A28" s="1" t="s">
        <v>69</v>
      </c>
      <c r="B28" s="1" t="s">
        <v>70</v>
      </c>
      <c r="C28" s="1" t="s">
        <v>9</v>
      </c>
      <c r="D28" s="1" t="s">
        <v>10</v>
      </c>
      <c r="E28" s="1" t="s">
        <v>11</v>
      </c>
      <c r="F28" s="1" t="s">
        <v>12</v>
      </c>
      <c r="G28" s="3" t="n">
        <v>26</v>
      </c>
    </row>
    <row r="29" customFormat="false" ht="14.65" hidden="false" customHeight="false" outlineLevel="0" collapsed="false">
      <c r="A29" s="1" t="s">
        <v>71</v>
      </c>
      <c r="B29" s="1" t="s">
        <v>72</v>
      </c>
      <c r="C29" s="1" t="s">
        <v>9</v>
      </c>
      <c r="D29" s="1" t="s">
        <v>10</v>
      </c>
      <c r="E29" s="1" t="s">
        <v>11</v>
      </c>
      <c r="F29" s="1" t="s">
        <v>12</v>
      </c>
      <c r="G29" s="3" t="n">
        <v>43</v>
      </c>
    </row>
    <row r="30" customFormat="false" ht="14.65" hidden="false" customHeight="false" outlineLevel="0" collapsed="false">
      <c r="A30" s="1" t="s">
        <v>73</v>
      </c>
      <c r="B30" s="1" t="s">
        <v>74</v>
      </c>
      <c r="C30" s="1" t="s">
        <v>9</v>
      </c>
      <c r="D30" s="1" t="s">
        <v>10</v>
      </c>
      <c r="E30" s="1" t="s">
        <v>11</v>
      </c>
      <c r="F30" s="1" t="s">
        <v>12</v>
      </c>
      <c r="G30" s="3" t="n">
        <v>44</v>
      </c>
    </row>
    <row r="31" customFormat="false" ht="14.65" hidden="false" customHeight="false" outlineLevel="0" collapsed="false">
      <c r="A31" s="1" t="s">
        <v>75</v>
      </c>
      <c r="B31" s="1" t="s">
        <v>76</v>
      </c>
      <c r="C31" s="1" t="s">
        <v>17</v>
      </c>
      <c r="D31" s="1" t="s">
        <v>27</v>
      </c>
      <c r="E31" s="1" t="s">
        <v>11</v>
      </c>
      <c r="F31" s="1" t="s">
        <v>12</v>
      </c>
      <c r="G31" s="3" t="n">
        <v>41</v>
      </c>
    </row>
    <row r="32" customFormat="false" ht="14.65" hidden="false" customHeight="false" outlineLevel="0" collapsed="false">
      <c r="A32" s="1" t="s">
        <v>77</v>
      </c>
      <c r="B32" s="1" t="s">
        <v>78</v>
      </c>
      <c r="C32" s="1" t="s">
        <v>9</v>
      </c>
      <c r="D32" s="1" t="s">
        <v>10</v>
      </c>
      <c r="E32" s="1" t="s">
        <v>11</v>
      </c>
      <c r="F32" s="1" t="s">
        <v>12</v>
      </c>
      <c r="G32" s="3" t="n">
        <v>47</v>
      </c>
    </row>
    <row r="33" customFormat="false" ht="14.65" hidden="false" customHeight="false" outlineLevel="0" collapsed="false">
      <c r="A33" s="1" t="s">
        <v>79</v>
      </c>
      <c r="B33" s="1" t="s">
        <v>80</v>
      </c>
      <c r="C33" s="1" t="s">
        <v>22</v>
      </c>
      <c r="D33" s="1" t="s">
        <v>10</v>
      </c>
      <c r="E33" s="1" t="s">
        <v>11</v>
      </c>
      <c r="F33" s="1" t="s">
        <v>12</v>
      </c>
      <c r="G33" s="3" t="n">
        <v>63</v>
      </c>
    </row>
    <row r="34" customFormat="false" ht="14.65" hidden="false" customHeight="false" outlineLevel="0" collapsed="false">
      <c r="A34" s="1" t="s">
        <v>81</v>
      </c>
      <c r="B34" s="1" t="s">
        <v>82</v>
      </c>
      <c r="C34" s="1" t="s">
        <v>9</v>
      </c>
      <c r="D34" s="1" t="s">
        <v>10</v>
      </c>
      <c r="E34" s="1" t="s">
        <v>11</v>
      </c>
      <c r="F34" s="1" t="s">
        <v>12</v>
      </c>
      <c r="G34" s="3" t="n">
        <v>64</v>
      </c>
    </row>
    <row r="35" customFormat="false" ht="14.65" hidden="false" customHeight="false" outlineLevel="0" collapsed="false">
      <c r="A35" s="1" t="s">
        <v>83</v>
      </c>
      <c r="B35" s="1" t="s">
        <v>84</v>
      </c>
      <c r="C35" s="1" t="s">
        <v>40</v>
      </c>
      <c r="D35" s="1" t="s">
        <v>10</v>
      </c>
      <c r="E35" s="1" t="s">
        <v>11</v>
      </c>
      <c r="F35" s="1" t="s">
        <v>12</v>
      </c>
      <c r="G35" s="3" t="n">
        <v>61</v>
      </c>
    </row>
    <row r="36" customFormat="false" ht="14.65" hidden="false" customHeight="false" outlineLevel="0" collapsed="false">
      <c r="A36" s="1" t="s">
        <v>85</v>
      </c>
      <c r="B36" s="1" t="s">
        <v>86</v>
      </c>
      <c r="C36" s="1" t="s">
        <v>87</v>
      </c>
      <c r="D36" s="1" t="s">
        <v>10</v>
      </c>
      <c r="E36" s="1" t="s">
        <v>11</v>
      </c>
      <c r="F36" s="1" t="s">
        <v>12</v>
      </c>
      <c r="G36" s="3" t="n">
        <v>78</v>
      </c>
    </row>
    <row r="37" customFormat="false" ht="14.65" hidden="false" customHeight="false" outlineLevel="0" collapsed="false">
      <c r="A37" s="1" t="s">
        <v>88</v>
      </c>
      <c r="B37" s="1" t="s">
        <v>89</v>
      </c>
      <c r="C37" s="1" t="s">
        <v>9</v>
      </c>
      <c r="D37" s="1" t="s">
        <v>10</v>
      </c>
      <c r="E37" s="1" t="s">
        <v>11</v>
      </c>
      <c r="F37" s="1" t="s">
        <v>12</v>
      </c>
      <c r="G37" s="3" t="n">
        <v>66</v>
      </c>
    </row>
    <row r="38" customFormat="false" ht="14.65" hidden="false" customHeight="false" outlineLevel="0" collapsed="false">
      <c r="A38" s="1" t="s">
        <v>90</v>
      </c>
      <c r="B38" s="1" t="s">
        <v>91</v>
      </c>
      <c r="C38" s="1" t="s">
        <v>22</v>
      </c>
      <c r="D38" s="1" t="s">
        <v>10</v>
      </c>
      <c r="E38" s="1" t="s">
        <v>11</v>
      </c>
      <c r="F38" s="1" t="s">
        <v>12</v>
      </c>
      <c r="G38" s="3" t="n">
        <v>67</v>
      </c>
    </row>
    <row r="39" customFormat="false" ht="14.65" hidden="false" customHeight="false" outlineLevel="0" collapsed="false">
      <c r="A39" s="1" t="s">
        <v>92</v>
      </c>
      <c r="B39" s="1" t="s">
        <v>93</v>
      </c>
      <c r="C39" s="1" t="s">
        <v>22</v>
      </c>
      <c r="D39" s="1" t="s">
        <v>10</v>
      </c>
      <c r="E39" s="1" t="s">
        <v>11</v>
      </c>
      <c r="F39" s="1" t="s">
        <v>12</v>
      </c>
      <c r="G39" s="3" t="n">
        <v>38</v>
      </c>
    </row>
    <row r="40" customFormat="false" ht="14.65" hidden="false" customHeight="false" outlineLevel="0" collapsed="false">
      <c r="A40" s="1" t="s">
        <v>94</v>
      </c>
      <c r="B40" s="1" t="s">
        <v>95</v>
      </c>
      <c r="C40" s="1" t="s">
        <v>22</v>
      </c>
      <c r="D40" s="1" t="s">
        <v>10</v>
      </c>
      <c r="E40" s="1" t="s">
        <v>11</v>
      </c>
      <c r="F40" s="1" t="s">
        <v>12</v>
      </c>
      <c r="G40" s="3" t="n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overThenDown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R19"/>
  <sheetViews>
    <sheetView showFormulas="false" showGridLines="true" showRowColHeaders="true" showZeros="true" rightToLeft="false" tabSelected="true" showOutlineSymbols="true" defaultGridColor="true" view="normal" topLeftCell="A1" colorId="64" zoomScale="168" zoomScaleNormal="168" zoomScalePageLayoutView="100" workbookViewId="0">
      <selection pane="topLeft" activeCell="B17" activeCellId="0" sqref="B17"/>
    </sheetView>
  </sheetViews>
  <sheetFormatPr defaultColWidth="11.515625" defaultRowHeight="14.65" zeroHeight="false" outlineLevelRow="0" outlineLevelCol="0"/>
  <cols>
    <col collapsed="false" customWidth="true" hidden="false" outlineLevel="0" max="1" min="1" style="3" width="8.35"/>
    <col collapsed="false" customWidth="true" hidden="false" outlineLevel="0" max="4" min="2" style="3" width="5.38"/>
    <col collapsed="false" customWidth="true" hidden="false" outlineLevel="0" max="5" min="5" style="3" width="9.51"/>
    <col collapsed="false" customWidth="true" hidden="false" outlineLevel="0" max="6" min="6" style="3" width="5.38"/>
    <col collapsed="false" customWidth="true" hidden="false" outlineLevel="0" max="8" min="7" style="3" width="4.8"/>
    <col collapsed="false" customWidth="true" hidden="false" outlineLevel="0" max="11" min="9" style="3" width="7.36"/>
    <col collapsed="false" customWidth="true" hidden="false" outlineLevel="0" max="14" min="12" style="3" width="5.38"/>
    <col collapsed="false" customWidth="true" hidden="false" outlineLevel="0" max="15" min="15" style="3" width="4.8"/>
    <col collapsed="false" customWidth="false" hidden="false" outlineLevel="0" max="16" min="16" style="3" width="11.5"/>
    <col collapsed="false" customWidth="true" hidden="false" outlineLevel="0" max="17" min="17" style="3" width="12.73"/>
    <col collapsed="false" customWidth="false" hidden="false" outlineLevel="0" max="257" min="18" style="3" width="11.5"/>
  </cols>
  <sheetData>
    <row r="1" customFormat="false" ht="19.35" hidden="false" customHeight="false" outlineLevel="0" collapsed="false">
      <c r="A1" s="4" t="s">
        <v>96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customFormat="false" ht="17" hidden="false" customHeight="false" outlineLevel="0" collapsed="false">
      <c r="A2" s="5" t="s">
        <v>97</v>
      </c>
      <c r="B2" s="5"/>
      <c r="C2" s="5"/>
      <c r="D2" s="5"/>
      <c r="E2" s="6" t="s">
        <v>98</v>
      </c>
      <c r="F2" s="6"/>
      <c r="G2" s="6"/>
      <c r="H2" s="6"/>
      <c r="I2" s="7"/>
      <c r="J2" s="8" t="s">
        <v>99</v>
      </c>
      <c r="K2" s="9"/>
      <c r="L2" s="9" t="s">
        <v>100</v>
      </c>
      <c r="M2" s="9"/>
      <c r="N2" s="9"/>
      <c r="O2" s="9"/>
      <c r="P2" s="6"/>
      <c r="Q2" s="6" t="s">
        <v>101</v>
      </c>
      <c r="R2" s="10" t="s">
        <v>102</v>
      </c>
    </row>
    <row r="3" customFormat="false" ht="17" hidden="false" customHeight="false" outlineLevel="0" collapsed="false">
      <c r="A3" s="11" t="s">
        <v>103</v>
      </c>
      <c r="B3" s="12" t="s">
        <v>104</v>
      </c>
      <c r="C3" s="13" t="s">
        <v>105</v>
      </c>
      <c r="D3" s="14" t="s">
        <v>106</v>
      </c>
      <c r="E3" s="15" t="s">
        <v>107</v>
      </c>
      <c r="F3" s="15"/>
      <c r="G3" s="15"/>
      <c r="H3" s="15"/>
      <c r="I3" s="16"/>
      <c r="J3" s="17" t="s">
        <v>108</v>
      </c>
      <c r="K3" s="18"/>
      <c r="L3" s="5" t="s">
        <v>109</v>
      </c>
      <c r="M3" s="5"/>
      <c r="N3" s="5"/>
      <c r="O3" s="5"/>
      <c r="P3" s="15" t="s">
        <v>110</v>
      </c>
      <c r="Q3" s="15" t="s">
        <v>111</v>
      </c>
      <c r="R3" s="10"/>
    </row>
    <row r="4" customFormat="false" ht="17" hidden="false" customHeight="false" outlineLevel="0" collapsed="false">
      <c r="A4" s="19" t="s">
        <v>112</v>
      </c>
      <c r="B4" s="20" t="n">
        <v>-100</v>
      </c>
      <c r="C4" s="21" t="n">
        <v>-100</v>
      </c>
      <c r="D4" s="22" t="n">
        <v>-100</v>
      </c>
      <c r="E4" s="23" t="s">
        <v>113</v>
      </c>
      <c r="F4" s="24" t="n">
        <f aca="false">B6-B4</f>
        <v>200</v>
      </c>
      <c r="G4" s="24" t="n">
        <f aca="false">C6-C4</f>
        <v>200</v>
      </c>
      <c r="H4" s="24" t="n">
        <f aca="false">D6-D4</f>
        <v>0</v>
      </c>
      <c r="I4" s="25" t="n">
        <f aca="false">G4*H5-G5*H4</f>
        <v>0</v>
      </c>
      <c r="J4" s="24" t="n">
        <f aca="false">-(F4*H5-F5*H4)</f>
        <v>-0</v>
      </c>
      <c r="K4" s="26" t="n">
        <f aca="false">F4*G5-F5*G4</f>
        <v>-40000</v>
      </c>
      <c r="L4" s="26" t="s">
        <v>114</v>
      </c>
      <c r="M4" s="24" t="n">
        <f aca="false">B4-B$13</f>
        <v>-300</v>
      </c>
      <c r="N4" s="24" t="n">
        <f aca="false">C4-C$13</f>
        <v>100</v>
      </c>
      <c r="O4" s="24" t="n">
        <f aca="false">D4-D$13</f>
        <v>100</v>
      </c>
      <c r="P4" s="23" t="n">
        <f aca="false">I4*M4+J4*N4+K4*O4</f>
        <v>-4000000</v>
      </c>
      <c r="Q4" s="23" t="str">
        <f aca="false">IF(P4&lt;0,"SI","NO")</f>
        <v>SI</v>
      </c>
      <c r="R4" s="27" t="s">
        <v>115</v>
      </c>
    </row>
    <row r="5" customFormat="false" ht="17" hidden="false" customHeight="false" outlineLevel="0" collapsed="false">
      <c r="A5" s="19" t="s">
        <v>116</v>
      </c>
      <c r="B5" s="20" t="n">
        <v>100</v>
      </c>
      <c r="C5" s="21" t="n">
        <v>-100</v>
      </c>
      <c r="D5" s="22" t="n">
        <v>-100</v>
      </c>
      <c r="E5" s="28" t="s">
        <v>117</v>
      </c>
      <c r="F5" s="29" t="n">
        <f aca="false">B5-B4</f>
        <v>200</v>
      </c>
      <c r="G5" s="29" t="n">
        <f aca="false">C5-C4</f>
        <v>0</v>
      </c>
      <c r="H5" s="29" t="n">
        <f aca="false">D5-D4</f>
        <v>0</v>
      </c>
      <c r="I5" s="30"/>
      <c r="J5" s="29"/>
      <c r="K5" s="31"/>
      <c r="L5" s="31"/>
      <c r="M5" s="29"/>
      <c r="N5" s="29"/>
      <c r="O5" s="29"/>
      <c r="P5" s="28"/>
      <c r="Q5" s="32"/>
      <c r="R5" s="33"/>
    </row>
    <row r="6" customFormat="false" ht="17" hidden="false" customHeight="false" outlineLevel="0" collapsed="false">
      <c r="A6" s="19" t="s">
        <v>118</v>
      </c>
      <c r="B6" s="20" t="n">
        <v>100</v>
      </c>
      <c r="C6" s="21" t="n">
        <v>100</v>
      </c>
      <c r="D6" s="22" t="n">
        <v>-100</v>
      </c>
      <c r="E6" s="34" t="s">
        <v>119</v>
      </c>
      <c r="F6" s="35" t="n">
        <f aca="false">B10-B5</f>
        <v>0</v>
      </c>
      <c r="G6" s="35" t="n">
        <f aca="false">C10-C5</f>
        <v>200</v>
      </c>
      <c r="H6" s="35" t="n">
        <f aca="false">D10-D5</f>
        <v>200</v>
      </c>
      <c r="I6" s="36" t="n">
        <f aca="false">G6*H7-G7*H6</f>
        <v>40000</v>
      </c>
      <c r="J6" s="35" t="n">
        <f aca="false">-(F6*H7-F7*H6)</f>
        <v>-0</v>
      </c>
      <c r="K6" s="37" t="n">
        <f aca="false">F6*G7-F7*G6</f>
        <v>0</v>
      </c>
      <c r="L6" s="37" t="s">
        <v>120</v>
      </c>
      <c r="M6" s="35" t="n">
        <f aca="false">B5-B$13</f>
        <v>-100</v>
      </c>
      <c r="N6" s="35" t="n">
        <f aca="false">C5-C$13</f>
        <v>100</v>
      </c>
      <c r="O6" s="35" t="n">
        <f aca="false">D5-D$13</f>
        <v>100</v>
      </c>
      <c r="P6" s="34" t="n">
        <f aca="false">I6*M6+J6*N6+K6*O6</f>
        <v>-4000000</v>
      </c>
      <c r="Q6" s="34" t="str">
        <f aca="false">IF(P6&lt;0,"SI","NO")</f>
        <v>SI</v>
      </c>
      <c r="R6" s="27" t="s">
        <v>121</v>
      </c>
    </row>
    <row r="7" customFormat="false" ht="17" hidden="false" customHeight="false" outlineLevel="0" collapsed="false">
      <c r="A7" s="19" t="s">
        <v>122</v>
      </c>
      <c r="B7" s="20" t="n">
        <v>-100</v>
      </c>
      <c r="C7" s="21" t="n">
        <v>100</v>
      </c>
      <c r="D7" s="22" t="n">
        <v>-100</v>
      </c>
      <c r="E7" s="38" t="s">
        <v>123</v>
      </c>
      <c r="F7" s="39" t="n">
        <f aca="false">B9-B5</f>
        <v>0</v>
      </c>
      <c r="G7" s="39" t="n">
        <f aca="false">C9-C5</f>
        <v>0</v>
      </c>
      <c r="H7" s="39" t="n">
        <f aca="false">D9-D5</f>
        <v>200</v>
      </c>
      <c r="I7" s="40"/>
      <c r="J7" s="39"/>
      <c r="K7" s="41"/>
      <c r="L7" s="41"/>
      <c r="M7" s="39"/>
      <c r="N7" s="39"/>
      <c r="O7" s="39"/>
      <c r="P7" s="38"/>
      <c r="Q7" s="42"/>
      <c r="R7" s="33"/>
    </row>
    <row r="8" customFormat="false" ht="17" hidden="false" customHeight="false" outlineLevel="0" collapsed="false">
      <c r="A8" s="19" t="s">
        <v>124</v>
      </c>
      <c r="B8" s="20" t="n">
        <v>-100</v>
      </c>
      <c r="C8" s="21" t="n">
        <v>-100</v>
      </c>
      <c r="D8" s="22" t="n">
        <v>100</v>
      </c>
      <c r="E8" s="23" t="s">
        <v>125</v>
      </c>
      <c r="F8" s="24" t="n">
        <f aca="false">B11-B6</f>
        <v>-200</v>
      </c>
      <c r="G8" s="24" t="n">
        <f aca="false">C11-C6</f>
        <v>0</v>
      </c>
      <c r="H8" s="24" t="n">
        <f aca="false">D11-D6</f>
        <v>200</v>
      </c>
      <c r="I8" s="25" t="n">
        <f aca="false">G8*H9-G9*H8</f>
        <v>0</v>
      </c>
      <c r="J8" s="24" t="n">
        <f aca="false">-(F8*H9-F9*H8)</f>
        <v>40000</v>
      </c>
      <c r="K8" s="26" t="n">
        <f aca="false">F8*G9-F9*G8</f>
        <v>-0</v>
      </c>
      <c r="L8" s="26" t="s">
        <v>126</v>
      </c>
      <c r="M8" s="24" t="n">
        <f aca="false">B6-B$13</f>
        <v>-100</v>
      </c>
      <c r="N8" s="24" t="n">
        <f aca="false">C6-C$13</f>
        <v>300</v>
      </c>
      <c r="O8" s="24" t="n">
        <f aca="false">D6-D$13</f>
        <v>100</v>
      </c>
      <c r="P8" s="23" t="n">
        <f aca="false">I8*M8+J8*N8+K8*O8</f>
        <v>12000000</v>
      </c>
      <c r="Q8" s="23" t="str">
        <f aca="false">IF(P8&lt;0,"SI","NO")</f>
        <v>NO</v>
      </c>
      <c r="R8" s="27" t="s">
        <v>127</v>
      </c>
    </row>
    <row r="9" customFormat="false" ht="17" hidden="false" customHeight="false" outlineLevel="0" collapsed="false">
      <c r="A9" s="19" t="s">
        <v>128</v>
      </c>
      <c r="B9" s="20" t="n">
        <v>100</v>
      </c>
      <c r="C9" s="21" t="n">
        <v>-100</v>
      </c>
      <c r="D9" s="22" t="n">
        <v>100</v>
      </c>
      <c r="E9" s="28" t="s">
        <v>129</v>
      </c>
      <c r="F9" s="29" t="n">
        <f aca="false">B10-B6</f>
        <v>0</v>
      </c>
      <c r="G9" s="29" t="n">
        <f aca="false">C10-C6</f>
        <v>0</v>
      </c>
      <c r="H9" s="29" t="n">
        <f aca="false">D10-D6</f>
        <v>200</v>
      </c>
      <c r="I9" s="30"/>
      <c r="J9" s="29"/>
      <c r="K9" s="31"/>
      <c r="L9" s="31"/>
      <c r="M9" s="29"/>
      <c r="N9" s="29"/>
      <c r="O9" s="29"/>
      <c r="P9" s="28"/>
      <c r="Q9" s="32"/>
      <c r="R9" s="33"/>
    </row>
    <row r="10" customFormat="false" ht="17" hidden="false" customHeight="false" outlineLevel="0" collapsed="false">
      <c r="A10" s="19" t="s">
        <v>130</v>
      </c>
      <c r="B10" s="20" t="n">
        <v>100</v>
      </c>
      <c r="C10" s="21" t="n">
        <v>100</v>
      </c>
      <c r="D10" s="22" t="n">
        <v>100</v>
      </c>
      <c r="E10" s="34" t="s">
        <v>131</v>
      </c>
      <c r="F10" s="35" t="n">
        <f aca="false">B10-B8</f>
        <v>200</v>
      </c>
      <c r="G10" s="35" t="n">
        <f aca="false">C10-C8</f>
        <v>200</v>
      </c>
      <c r="H10" s="35" t="n">
        <f aca="false">D10-D8</f>
        <v>0</v>
      </c>
      <c r="I10" s="36" t="n">
        <f aca="false">G10*H11-G11*H10</f>
        <v>0</v>
      </c>
      <c r="J10" s="35" t="n">
        <f aca="false">-(F10*H11-F11*H10)</f>
        <v>-0</v>
      </c>
      <c r="K10" s="37" t="n">
        <f aca="false">F10*G11-F11*G10</f>
        <v>40000</v>
      </c>
      <c r="L10" s="37" t="s">
        <v>132</v>
      </c>
      <c r="M10" s="35" t="n">
        <f aca="false">B8-B$13</f>
        <v>-300</v>
      </c>
      <c r="N10" s="35" t="n">
        <f aca="false">C8-C$13</f>
        <v>100</v>
      </c>
      <c r="O10" s="35" t="n">
        <f aca="false">D8-D$13</f>
        <v>300</v>
      </c>
      <c r="P10" s="34" t="n">
        <f aca="false">I10*M10+J10*N10+K10*O10</f>
        <v>12000000</v>
      </c>
      <c r="Q10" s="34" t="str">
        <f aca="false">IF(P10&lt;0,"SI","NO")</f>
        <v>NO</v>
      </c>
      <c r="R10" s="27" t="s">
        <v>133</v>
      </c>
    </row>
    <row r="11" customFormat="false" ht="14.65" hidden="false" customHeight="false" outlineLevel="0" collapsed="false">
      <c r="A11" s="19" t="s">
        <v>134</v>
      </c>
      <c r="B11" s="20" t="n">
        <v>-100</v>
      </c>
      <c r="C11" s="21" t="n">
        <v>100</v>
      </c>
      <c r="D11" s="22" t="n">
        <v>100</v>
      </c>
      <c r="E11" s="38" t="s">
        <v>135</v>
      </c>
      <c r="F11" s="39" t="n">
        <f aca="false">B11-B8</f>
        <v>0</v>
      </c>
      <c r="G11" s="39" t="n">
        <f aca="false">C11-C8</f>
        <v>200</v>
      </c>
      <c r="H11" s="39" t="n">
        <f aca="false">D11-D8</f>
        <v>0</v>
      </c>
      <c r="I11" s="40"/>
      <c r="J11" s="39"/>
      <c r="K11" s="41"/>
      <c r="L11" s="41"/>
      <c r="M11" s="39"/>
      <c r="N11" s="39"/>
      <c r="O11" s="39"/>
      <c r="P11" s="38"/>
      <c r="Q11" s="42"/>
      <c r="R11" s="43"/>
    </row>
    <row r="12" customFormat="false" ht="17" hidden="false" customHeight="false" outlineLevel="0" collapsed="false">
      <c r="A12" s="44"/>
      <c r="B12" s="13" t="s">
        <v>136</v>
      </c>
      <c r="C12" s="45"/>
      <c r="D12" s="46"/>
      <c r="E12" s="23" t="s">
        <v>137</v>
      </c>
      <c r="F12" s="24" t="n">
        <f aca="false">B11-B4</f>
        <v>0</v>
      </c>
      <c r="G12" s="24" t="n">
        <f aca="false">C11-C4</f>
        <v>200</v>
      </c>
      <c r="H12" s="24" t="n">
        <f aca="false">D11-D4</f>
        <v>200</v>
      </c>
      <c r="I12" s="25" t="n">
        <f aca="false">G12*H13-G13*H12</f>
        <v>-40000</v>
      </c>
      <c r="J12" s="24" t="n">
        <f aca="false">-(F12*H13-F13*H12)</f>
        <v>-0</v>
      </c>
      <c r="K12" s="26" t="n">
        <f aca="false">F12*G13-F13*G12</f>
        <v>0</v>
      </c>
      <c r="L12" s="26" t="s">
        <v>114</v>
      </c>
      <c r="M12" s="24" t="n">
        <f aca="false">B4-B13</f>
        <v>-300</v>
      </c>
      <c r="N12" s="24" t="n">
        <f aca="false">C4-C13</f>
        <v>100</v>
      </c>
      <c r="O12" s="24" t="n">
        <f aca="false">D4-D13</f>
        <v>100</v>
      </c>
      <c r="P12" s="23" t="n">
        <f aca="false">I12*M12+J12*N12+K12*O12</f>
        <v>12000000</v>
      </c>
      <c r="Q12" s="23" t="str">
        <f aca="false">IF(P12&lt;0,"SI","NO")</f>
        <v>NO</v>
      </c>
      <c r="R12" s="27" t="s">
        <v>138</v>
      </c>
    </row>
    <row r="13" customFormat="false" ht="14.65" hidden="false" customHeight="false" outlineLevel="0" collapsed="false">
      <c r="A13" s="47" t="s">
        <v>139</v>
      </c>
      <c r="B13" s="48" t="n">
        <v>200</v>
      </c>
      <c r="C13" s="48" t="n">
        <v>-200</v>
      </c>
      <c r="D13" s="49" t="n">
        <v>-200</v>
      </c>
      <c r="E13" s="28" t="s">
        <v>140</v>
      </c>
      <c r="F13" s="29" t="n">
        <f aca="false">B7-B4</f>
        <v>0</v>
      </c>
      <c r="G13" s="29" t="n">
        <f aca="false">C7-C4</f>
        <v>200</v>
      </c>
      <c r="H13" s="29" t="n">
        <f aca="false">D7-D4</f>
        <v>0</v>
      </c>
      <c r="I13" s="30"/>
      <c r="J13" s="29"/>
      <c r="K13" s="31"/>
      <c r="L13" s="31"/>
      <c r="M13" s="29"/>
      <c r="N13" s="29"/>
      <c r="O13" s="29"/>
      <c r="P13" s="28"/>
      <c r="Q13" s="32"/>
      <c r="R13" s="43"/>
    </row>
    <row r="14" customFormat="false" ht="17" hidden="false" customHeight="false" outlineLevel="0" collapsed="false">
      <c r="A14" s="50"/>
      <c r="B14" s="51"/>
      <c r="C14" s="51"/>
      <c r="D14" s="52"/>
      <c r="E14" s="34" t="s">
        <v>141</v>
      </c>
      <c r="F14" s="35" t="n">
        <f aca="false">B9-B4</f>
        <v>200</v>
      </c>
      <c r="G14" s="35" t="n">
        <f aca="false">C9-C4</f>
        <v>0</v>
      </c>
      <c r="H14" s="35" t="n">
        <f aca="false">D9-D4</f>
        <v>200</v>
      </c>
      <c r="I14" s="36" t="n">
        <f aca="false">G14*H15-G15*H14</f>
        <v>0</v>
      </c>
      <c r="J14" s="35" t="n">
        <f aca="false">-(F14*H15-F15*H14)</f>
        <v>-40000</v>
      </c>
      <c r="K14" s="37" t="n">
        <f aca="false">F14*G15-F15*G14</f>
        <v>0</v>
      </c>
      <c r="L14" s="37" t="s">
        <v>114</v>
      </c>
      <c r="M14" s="35" t="n">
        <f aca="false">B4-B$13</f>
        <v>-300</v>
      </c>
      <c r="N14" s="35" t="n">
        <f aca="false">C4-C$13</f>
        <v>100</v>
      </c>
      <c r="O14" s="35" t="n">
        <f aca="false">D4-D$13</f>
        <v>100</v>
      </c>
      <c r="P14" s="34" t="n">
        <f aca="false">I14*M14+J14*N14+K14*O14</f>
        <v>-4000000</v>
      </c>
      <c r="Q14" s="34" t="str">
        <f aca="false">IF(P14&lt;0,"SI","NO")</f>
        <v>SI</v>
      </c>
      <c r="R14" s="27" t="s">
        <v>142</v>
      </c>
    </row>
    <row r="15" customFormat="false" ht="14.65" hidden="false" customHeight="false" outlineLevel="0" collapsed="false">
      <c r="A15" s="53"/>
      <c r="B15" s="54"/>
      <c r="C15" s="54"/>
      <c r="D15" s="55" t="n">
        <v>2025</v>
      </c>
      <c r="E15" s="38" t="s">
        <v>143</v>
      </c>
      <c r="F15" s="39" t="n">
        <f aca="false">B8-B4</f>
        <v>0</v>
      </c>
      <c r="G15" s="39" t="n">
        <f aca="false">C8-C4</f>
        <v>0</v>
      </c>
      <c r="H15" s="39" t="n">
        <f aca="false">D8-D4</f>
        <v>200</v>
      </c>
      <c r="I15" s="40"/>
      <c r="J15" s="39"/>
      <c r="K15" s="41"/>
      <c r="L15" s="41"/>
      <c r="M15" s="39"/>
      <c r="N15" s="39"/>
      <c r="O15" s="39"/>
      <c r="P15" s="38"/>
      <c r="Q15" s="42"/>
      <c r="R15" s="43"/>
    </row>
    <row r="16" customFormat="false" ht="14.65" hidden="false" customHeight="false" outlineLevel="0" collapsed="false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</row>
    <row r="17" customFormat="false" ht="17" hidden="false" customHeight="false" outlineLevel="0" collapsed="false">
      <c r="A17" s="0"/>
      <c r="B17" s="0"/>
      <c r="C17" s="0"/>
      <c r="D17" s="0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7"/>
      <c r="Q17" s="56"/>
      <c r="R17" s="56"/>
    </row>
    <row r="18" customFormat="false" ht="14.65" hidden="false" customHeight="false" outlineLevel="0" collapsed="false">
      <c r="A18" s="0"/>
      <c r="B18" s="0"/>
      <c r="C18" s="0"/>
      <c r="D18" s="0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</row>
    <row r="19" customFormat="false" ht="14.65" hidden="false" customHeight="false" outlineLevel="0" collapsed="false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</row>
  </sheetData>
  <mergeCells count="6">
    <mergeCell ref="A1:R1"/>
    <mergeCell ref="A2:D2"/>
    <mergeCell ref="E2:H2"/>
    <mergeCell ref="L2:O2"/>
    <mergeCell ref="E3:H3"/>
    <mergeCell ref="L3:O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68" zoomScaleNormal="168" zoomScalePageLayoutView="100" workbookViewId="0">
      <selection pane="topLeft" activeCell="A1" activeCellId="0" sqref="A1"/>
    </sheetView>
  </sheetViews>
  <sheetFormatPr defaultColWidth="11.515625" defaultRowHeight="12.8" zeroHeight="false" outlineLevelRow="0" outlineLevelCol="0"/>
  <cols>
    <col collapsed="false" customWidth="false" hidden="false" outlineLevel="0" max="257" min="1" style="3" width="11.5"/>
  </cols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es-MX</dc:language>
  <cp:lastModifiedBy/>
  <dcterms:modified xsi:type="dcterms:W3CDTF">2025-11-16T10:39:50Z</dcterms:modified>
  <cp:revision>11</cp:revision>
  <dc:subject/>
  <dc:title/>
</cp:coreProperties>
</file>